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1075" windowHeight="8190" activeTab="1"/>
  </bookViews>
  <sheets>
    <sheet name="LOTTO 1" sheetId="1" r:id="rId1"/>
    <sheet name="LOTTO 2" sheetId="2" r:id="rId2"/>
    <sheet name="LOTTO 3" sheetId="3" r:id="rId3"/>
    <sheet name="LOTTO 4" sheetId="4" r:id="rId4"/>
  </sheets>
  <calcPr calcId="145621"/>
</workbook>
</file>

<file path=xl/calcChain.xml><?xml version="1.0" encoding="utf-8"?>
<calcChain xmlns="http://schemas.openxmlformats.org/spreadsheetml/2006/main">
  <c r="O29" i="2" l="1"/>
  <c r="H8" i="3" l="1"/>
  <c r="E8" i="3"/>
  <c r="I8" i="3" s="1"/>
  <c r="E7" i="3"/>
  <c r="G9" i="3"/>
  <c r="E9" i="3" l="1"/>
  <c r="H7" i="3"/>
  <c r="K7" i="1"/>
  <c r="K8" i="1"/>
  <c r="K9" i="1"/>
  <c r="K10" i="1"/>
  <c r="K11" i="1"/>
  <c r="K12" i="1"/>
  <c r="K6" i="1"/>
  <c r="H9" i="3" l="1"/>
  <c r="I7" i="3"/>
  <c r="I9" i="3" s="1"/>
  <c r="E5" i="4"/>
  <c r="J22" i="2" l="1"/>
  <c r="L22" i="2" s="1"/>
  <c r="J14" i="2"/>
  <c r="L14" i="2" s="1"/>
  <c r="J6" i="2"/>
  <c r="L6" i="2" s="1"/>
  <c r="I7" i="1" l="1"/>
  <c r="I8" i="1"/>
  <c r="I9" i="1"/>
  <c r="I10" i="1"/>
  <c r="I11" i="1"/>
  <c r="I12" i="1"/>
  <c r="I6" i="1"/>
  <c r="C9" i="3"/>
</calcChain>
</file>

<file path=xl/sharedStrings.xml><?xml version="1.0" encoding="utf-8"?>
<sst xmlns="http://schemas.openxmlformats.org/spreadsheetml/2006/main" count="110" uniqueCount="67">
  <si>
    <t>Postazioni fisse (sub lotti)</t>
  </si>
  <si>
    <r>
      <t>1.</t>
    </r>
    <r>
      <rPr>
        <b/>
        <sz val="7"/>
        <color rgb="FF000000"/>
        <rFont val="Times New Roman"/>
        <family val="1"/>
      </rPr>
      <t xml:space="preserve">        </t>
    </r>
    <r>
      <rPr>
        <b/>
        <sz val="9"/>
        <color rgb="FF000000"/>
        <rFont val="Calibri"/>
        <family val="2"/>
      </rPr>
      <t>Postazione  118 Pescara di tipo H/24</t>
    </r>
    <r>
      <rPr>
        <sz val="9"/>
        <color rgb="FF000000"/>
        <rFont val="Calibri"/>
        <family val="2"/>
      </rPr>
      <t xml:space="preserve"> con ambulanza di tipo A con autista soccorritore e due soccorritori con formazione avanzata</t>
    </r>
    <r>
      <rPr>
        <b/>
        <sz val="9"/>
        <color rgb="FF000000"/>
        <rFont val="Calibri"/>
        <family val="2"/>
      </rPr>
      <t xml:space="preserve">  (ubicazione sede: Pescara Nord )- nessun operatore sanitario ASL a bordo;</t>
    </r>
  </si>
  <si>
    <r>
      <t>3.</t>
    </r>
    <r>
      <rPr>
        <sz val="7"/>
        <color rgb="FF000000"/>
        <rFont val="Times New Roman"/>
        <family val="1"/>
      </rPr>
      <t xml:space="preserve">        </t>
    </r>
    <r>
      <rPr>
        <b/>
        <sz val="9"/>
        <color rgb="FF000000"/>
        <rFont val="Calibri"/>
        <family val="2"/>
      </rPr>
      <t>Postazione 118  Pescara di tipo H/12</t>
    </r>
    <r>
      <rPr>
        <sz val="9"/>
        <color rgb="FF000000"/>
        <rFont val="Calibri"/>
        <family val="2"/>
      </rPr>
      <t xml:space="preserve"> dalle ore 08,00 alle ore 20,00 con ambulanza di tipo A con autista soccorritore e due o più soccorritori con formazione avanzata  (</t>
    </r>
    <r>
      <rPr>
        <b/>
        <sz val="9"/>
        <color rgb="FF000000"/>
        <rFont val="Calibri"/>
        <family val="2"/>
      </rPr>
      <t>ubicazione</t>
    </r>
    <r>
      <rPr>
        <sz val="9"/>
        <color rgb="FF000000"/>
        <rFont val="Calibri"/>
        <family val="2"/>
      </rPr>
      <t xml:space="preserve"> </t>
    </r>
    <r>
      <rPr>
        <b/>
        <sz val="9"/>
        <color rgb="FF000000"/>
        <rFont val="Calibri"/>
        <family val="2"/>
      </rPr>
      <t>sede: Pescara Centro</t>
    </r>
    <r>
      <rPr>
        <sz val="9"/>
        <color rgb="FF000000"/>
        <rFont val="Calibri"/>
        <family val="2"/>
      </rPr>
      <t>); nessun operatore sanitario ASL a bordo;</t>
    </r>
  </si>
  <si>
    <t>GG/SETTIMANALI</t>
  </si>
  <si>
    <t>ORARIO/DIE</t>
  </si>
  <si>
    <t>EQUIPAGGIO</t>
  </si>
  <si>
    <t>BASE D'ASTA ANNUALE</t>
  </si>
  <si>
    <t>1.1</t>
  </si>
  <si>
    <t>1.2</t>
  </si>
  <si>
    <t>1.4</t>
  </si>
  <si>
    <t>1.5</t>
  </si>
  <si>
    <t>1.6</t>
  </si>
  <si>
    <t>1.7</t>
  </si>
  <si>
    <t>DESCRIZIONE</t>
  </si>
  <si>
    <t>2.A. Trasferimento per motivi di competenza specialistica o mancanza posti letto</t>
  </si>
  <si>
    <t>2.B. Trasferimento per prosecuzione cure</t>
  </si>
  <si>
    <t>2.C. Trasporto per consulenze, accertamenti diagnostici e prestazioni strumentali</t>
  </si>
  <si>
    <t>2.D. Trasporto per ricovero programmato in regime ordinario, di day-hospital o daysurgery</t>
  </si>
  <si>
    <t>LOTTO UNICO</t>
  </si>
  <si>
    <t>NB: Questi costi forfettari non saranno considerati ai fini dell’aggiudicazione.</t>
  </si>
  <si>
    <t>numero mezzi</t>
  </si>
  <si>
    <r>
      <t xml:space="preserve">2.E. Trasporto per </t>
    </r>
    <r>
      <rPr>
        <b/>
        <sz val="9"/>
        <color rgb="FF000000"/>
        <rFont val="Calibri"/>
        <family val="2"/>
      </rPr>
      <t>dimissione (diurna):</t>
    </r>
  </si>
  <si>
    <t xml:space="preserve">2.G. Dimissioni/ trasferimenti  notturni (dalle 19,00 alle 7.00) e dominicali e festive (24/24), in ambulanza </t>
  </si>
  <si>
    <t>Servizi di trasporto secondario ospedaliero da svolgere h.  12  (dalle ore 07 alle ore 19)  dal lunedì al sabato e comprendono:</t>
  </si>
  <si>
    <t>I servizi di trasporto secondario extra ospedaliero,  da svolgere h. 12 (dalle 7 alle 19), dal lunedì al sabato,  comprendono:</t>
  </si>
  <si>
    <t>3.A. Trasporto per emodialisi</t>
  </si>
  <si>
    <t xml:space="preserve">
3.B. Trasporto per prestazioni ambulatoriali.
</t>
  </si>
  <si>
    <t>3.C. Trasporti della tipologia di cui al presente capo, svolti al di fuori degli orari e giornate ordinariamente previste.</t>
  </si>
  <si>
    <t>Servizi supplementari  3.C.:  verranno remunerati con i seguenti importi forfettari:  € 50,00 a chiamata ed € 0,80 a km, oltre i 50/km (sosta compresa). NB: Questo importo forfettario non sarà considerato ai fini dell’aggiudicazione.</t>
  </si>
  <si>
    <t>numero chilometri annuo</t>
  </si>
  <si>
    <t>Il P.M.A. di 1° livello è una struttura attendata pneumatica, di rapidissimo impiego, dal tempo di chiamata (30 minuti), gestito da personale medico/infermieristico formato ad operare nell’ambito dell’emergenza/urgenza, che viene utilizzata per il tempo necessario a stabilizzare i feriti gravi prima del loro trasferimento in ospedale.</t>
  </si>
  <si>
    <r>
      <t xml:space="preserve">2. F. Trasporti connessi alle attività di trapianto e di campioni biologici a scopo di prelievo o di trapianto, notturni (dalle 19,00 alle 7.00) e dominicali e festivi (24/24), </t>
    </r>
    <r>
      <rPr>
        <i/>
        <sz val="9"/>
        <color rgb="FFFF0000"/>
        <rFont val="Calibri"/>
        <family val="2"/>
      </rPr>
      <t xml:space="preserve">con auto medica </t>
    </r>
  </si>
  <si>
    <t xml:space="preserve">km annui presunti </t>
  </si>
  <si>
    <t>Per i servizi supplementari sub 2.F e sub 2.G verranno riconosciuti i seguenti importi forfettari: 2.F. € 100,00 a chiamata ed € 1,00 a km (sosta compresa) per l’auto medica; 2.G. € 50,00 a chiamata ed € 0,80 a km, oltre i 50/km (sosta compresa) per le ambulanze.</t>
  </si>
  <si>
    <t>sub lotti</t>
  </si>
  <si>
    <t>2.3 (Penne - n. 1 ambulanza)</t>
  </si>
  <si>
    <t>2.2 (Popoli - n. 1 ambulanza)</t>
  </si>
  <si>
    <t>Tariffa per km (con partenza dalla sede della operativa o dalla sede in cui si trova l’ambulanza, se più vicina rispetto al luogo dell’evento, e ritorno alla sede operativa, , in ribasso rispetto all’importo posto a base di gara e pari ad € 0,50</t>
  </si>
  <si>
    <t>PREZZO ANNUO OFFERTO (IN RIBASSO RISPETTO AL VALORE ESPOSTO A COLONNA C)</t>
  </si>
  <si>
    <t>Tariffa per km (con partenza dalla sede  operativa e ritorno alla sede operativa, , in ribasso rispetto all’importo posto a base di gara E PARI AD € 0,50</t>
  </si>
  <si>
    <t xml:space="preserve">SCHEMA DELL'OFFERTA ECONOMICA - LOTTO 2 – SERVIZIO TRASPORTI SECONDARI OSPEDALIERI CON AMBULANZA CON SOCCORRITORI , da svolgere h. 12  (dalle ore 07 alle ore 19)  dal lunedì al sabato  -  ambulanze di tipo A in uso esclusivo- n. 3 sub lotti                                                                                                                                                                                                                                                                                                                                                                                      (RIEMPIRE LE COLONNE COLORATE IN AZZURRO)
</t>
  </si>
  <si>
    <t>prezzo annuale offerto</t>
  </si>
  <si>
    <t xml:space="preserve">SCHEMA DELL'OFFERTA ECONOMICA - LOTTO 4 –– SERVIZIO POSTO MEDICO AVANZATO
(disposti dalla Centrale operativa Trasporti)
 CON AMBULANZA CON SOCCORRITORI , da svolgere h. 12  (dalle ore 07 alle ore 19)  dal lunedì al sabato  - Ambulanze Non IN USO ESCLUSIVO                                                                                                                (riempire colonne colorate in azzurro)
</t>
  </si>
  <si>
    <t xml:space="preserve">LOTTO 3 – SERVIZIO TRASPORTI SECONDARI EXTRA OSPEDALIERI
(disposti dalla Centrale operativa Trasporti)
 CON AMBULANZA CON SOCCORRITORI , da svolgere h. 12  (dalle ore 07 alle ore 19)  dal lunedì al sabato  - Ambulanze Non IN USO ESCLUSIVO                                                                                                          (riempire righe colorate in azzurro)
</t>
  </si>
  <si>
    <t>valore annuo per rimborso  km percorsi</t>
  </si>
  <si>
    <t>canone annuo richiesto</t>
  </si>
  <si>
    <t>SCHEMA DELL'OFFERTA ECONOMICA LOTTO 1 – SERVIZI TRASPORTO IN EMERGENZA IN AMBULANZA - in uso esculsivo -  CON SOCCORRITORI - Servizio di emergenza territoriale, da svolgere h. 12-24/24  - 7/7                                                                                                                                                                                                                                                                                                                                 (RIEMPIRE LE COLONNE COLORATE IN AZZURRO)</t>
  </si>
  <si>
    <t>numero presunto annuo di viaggi</t>
  </si>
  <si>
    <t>prezzo a km offerto, in ribasso rispetto a quello posto a base di gara e pari ad  € 0,50</t>
  </si>
  <si>
    <t>Prezzo a  viaggio a base d'asta in ribasso rispetto a quello posto a base di gara e pari ad  € 20,00</t>
  </si>
  <si>
    <t>prezzo complessivo offerto</t>
  </si>
  <si>
    <t>prezzo annuo chilometri</t>
  </si>
  <si>
    <r>
      <t>4.</t>
    </r>
    <r>
      <rPr>
        <sz val="7"/>
        <color rgb="FF000000"/>
        <rFont val="Times New Roman"/>
        <family val="1"/>
      </rPr>
      <t xml:space="preserve">        </t>
    </r>
    <r>
      <rPr>
        <sz val="9"/>
        <color rgb="FF000000"/>
        <rFont val="Calibri"/>
        <family val="2"/>
      </rPr>
      <t xml:space="preserve">Postazione 118 Pescara di tipo H/24 con ambulanza di tipo A con autista soccorritore e due soccorritori con formazione avanzata  (ubicazione sede: </t>
    </r>
    <r>
      <rPr>
        <b/>
        <sz val="9"/>
        <color rgb="FF000000"/>
        <rFont val="Calibri"/>
        <family val="2"/>
      </rPr>
      <t>Pescara Sud</t>
    </r>
    <r>
      <rPr>
        <sz val="9"/>
        <color rgb="FF000000"/>
        <rFont val="Calibri"/>
        <family val="2"/>
      </rPr>
      <t>);</t>
    </r>
    <r>
      <rPr>
        <sz val="12"/>
        <color theme="1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nessun operatore sanitario ASL a bordo;</t>
    </r>
  </si>
  <si>
    <r>
      <t>5.</t>
    </r>
    <r>
      <rPr>
        <b/>
        <sz val="7"/>
        <color rgb="FF000000"/>
        <rFont val="Times New Roman"/>
        <family val="1"/>
      </rPr>
      <t xml:space="preserve">        </t>
    </r>
    <r>
      <rPr>
        <b/>
        <sz val="9"/>
        <color rgb="FF000000"/>
        <rFont val="Calibri"/>
        <family val="2"/>
      </rPr>
      <t>Postazione di soccorso avanzata 118 Scafa di tipo H/24</t>
    </r>
    <r>
      <rPr>
        <sz val="9"/>
        <color rgb="FF000000"/>
        <rFont val="Calibri"/>
        <family val="2"/>
      </rPr>
      <t xml:space="preserve"> con ambulanza di tipo A con autista soccorritore (</t>
    </r>
    <r>
      <rPr>
        <b/>
        <sz val="9"/>
        <color rgb="FF000000"/>
        <rFont val="Calibri"/>
        <family val="2"/>
      </rPr>
      <t>ubicazione sede:comune di Scafa );</t>
    </r>
    <r>
      <rPr>
        <sz val="12"/>
        <color theme="1"/>
        <rFont val="Times New Roman"/>
        <family val="1"/>
      </rPr>
      <t xml:space="preserve"> </t>
    </r>
    <r>
      <rPr>
        <b/>
        <sz val="9"/>
        <color rgb="FF000000"/>
        <rFont val="Calibri"/>
        <family val="2"/>
      </rPr>
      <t>operatori sanitari della Asl a bordo: n. 1 infermiere ed un medico</t>
    </r>
  </si>
  <si>
    <r>
      <t>6.</t>
    </r>
    <r>
      <rPr>
        <b/>
        <sz val="7"/>
        <color rgb="FF000000"/>
        <rFont val="Times New Roman"/>
        <family val="1"/>
      </rPr>
      <t xml:space="preserve">        </t>
    </r>
    <r>
      <rPr>
        <b/>
        <sz val="9"/>
        <color rgb="FF000000"/>
        <rFont val="Calibri"/>
        <family val="2"/>
      </rPr>
      <t>Postazione 118 Catignano di tipo H/12</t>
    </r>
    <r>
      <rPr>
        <sz val="9"/>
        <color rgb="FF000000"/>
        <rFont val="Calibri"/>
        <family val="2"/>
      </rPr>
      <t xml:space="preserve"> dalle ore 20,00 alle ore 08,00</t>
    </r>
    <r>
      <rPr>
        <b/>
        <sz val="9"/>
        <color rgb="FF000000"/>
        <rFont val="Calibri"/>
        <family val="2"/>
      </rPr>
      <t xml:space="preserve"> </t>
    </r>
    <r>
      <rPr>
        <sz val="9"/>
        <color rgb="FF000000"/>
        <rFont val="Calibri"/>
        <family val="2"/>
      </rPr>
      <t xml:space="preserve"> con ambulanza di tipo A con autista</t>
    </r>
    <r>
      <rPr>
        <sz val="12"/>
        <color theme="1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soccorritore e due o più soccorritori  con formazione avanzata  (</t>
    </r>
    <r>
      <rPr>
        <b/>
        <sz val="9"/>
        <color rgb="FF000000"/>
        <rFont val="Calibri"/>
        <family val="2"/>
      </rPr>
      <t>ubicazione sede: comune di Catignano);</t>
    </r>
    <r>
      <rPr>
        <sz val="12"/>
        <color theme="1"/>
        <rFont val="Times New Roman"/>
        <family val="1"/>
      </rPr>
      <t xml:space="preserve"> </t>
    </r>
    <r>
      <rPr>
        <b/>
        <sz val="9"/>
        <color rgb="FF000000"/>
        <rFont val="Calibri"/>
        <family val="2"/>
      </rPr>
      <t>NESSUN OPERATORE SANITARIO A BORDO</t>
    </r>
  </si>
  <si>
    <r>
      <t>7.</t>
    </r>
    <r>
      <rPr>
        <b/>
        <sz val="7"/>
        <color rgb="FF000000"/>
        <rFont val="Times New Roman"/>
        <family val="1"/>
      </rPr>
      <t xml:space="preserve">        </t>
    </r>
    <r>
      <rPr>
        <b/>
        <sz val="9"/>
        <color rgb="FF000000"/>
        <rFont val="Calibri"/>
        <family val="2"/>
      </rPr>
      <t>Postazione 118 Pianella di tipo H/24</t>
    </r>
    <r>
      <rPr>
        <sz val="9"/>
        <color rgb="FF000000"/>
        <rFont val="Calibri"/>
        <family val="2"/>
      </rPr>
      <t xml:space="preserve"> dalle ore 08,00 alle ore 20,00 con ambulanza di tipo A con autista soccorritore  </t>
    </r>
    <r>
      <rPr>
        <b/>
        <sz val="9"/>
        <color rgb="FF000000"/>
        <rFont val="Calibri"/>
        <family val="2"/>
      </rPr>
      <t>(ubicazione sede: comune di Pianella);</t>
    </r>
    <r>
      <rPr>
        <sz val="12"/>
        <color theme="1"/>
        <rFont val="Times New Roman"/>
        <family val="1"/>
      </rPr>
      <t xml:space="preserve"> </t>
    </r>
    <r>
      <rPr>
        <b/>
        <sz val="9"/>
        <color rgb="FF000000"/>
        <rFont val="Calibri"/>
        <family val="2"/>
      </rPr>
      <t>operatori sanitari della Asl a bordo: n. 1 infermiere ed un medico</t>
    </r>
  </si>
  <si>
    <r>
      <rPr>
        <sz val="9"/>
        <color theme="1"/>
        <rFont val="Calibri"/>
        <family val="2"/>
      </rPr>
      <t xml:space="preserve">Postazione 118 </t>
    </r>
    <r>
      <rPr>
        <b/>
        <sz val="9"/>
        <color theme="1"/>
        <rFont val="Calibri"/>
        <family val="2"/>
      </rPr>
      <t>Val Pescara</t>
    </r>
    <r>
      <rPr>
        <sz val="9"/>
        <color theme="1"/>
        <rFont val="Calibri"/>
        <family val="2"/>
      </rPr>
      <t xml:space="preserve"> di tipo H/12 dalle ore 08,00 alle ore 20,00 con ambulanza di tipo A con autista soccorritore e due o più soccorritori con formazione avanzata  (ubicazione sede: Pescara Centro); nessun operatore sanitario ASL a bordo;</t>
    </r>
  </si>
  <si>
    <t>1.3 (*)</t>
  </si>
  <si>
    <t>(*) QUESTO SUB LOTTO E' AD ATTIVAZIONE EVENTUALE</t>
  </si>
  <si>
    <t>Ragione sociale, la sede, il numero di codice fiscale e di partita IVA della Ditta offerente _____________________________________________</t>
  </si>
  <si>
    <t>nome, cognome, luogo e data di nascita, domicilio del legale rappresentante o persona munita di comprovati poteri di firma, la cui procura sia stata prodotta nella busta contrassegnata dalla lettera “A” ___________________________________________________________________</t>
  </si>
  <si>
    <t>Si dichiara  di mantenere valida l’offerta, al fine dell’espletamento della procedura di gara, per 240 giorni dalla data di scadenza del termine fissato per la presentazione della stessa</t>
  </si>
  <si>
    <t>oneri della sicurezza propri dell’impresa ai sensi dell’art. 87, 4 comma D.lgs. 50/2016</t>
  </si>
  <si>
    <t xml:space="preserve">sottoscritta:
· in  caso  di  impresa  singola,  dal  suo  legale  rappresentante  avente  i  poteri  necessari  per impegnare l’impresa nella presente procedura o da persona munita di comprovati poteri di firma;
· in caso di RTI o di Consorzi ordinari costituiti al momento di presentazione dell’offerta, dal legale rappresentante avente i poteri necessari per impegnare l’impresa  mandataria o il Consorzio Ordinario nella presente procedura o da persona munita di comprovati poteri di firma;
· in  caso  di RTI  e  Consorzi  ordinari costituendi,  dal  legale  rappresentante avente  i  poteri necessari per impegnare l’impresa nella presente procedura di tutte le imprese raggruppande o consorziande o da persona munita di comprovati poteri di firma;
· in caso di Consorzi di cui all’art. 45, comma 2, lett. b) e c) del D.Lgs. n. 50/2016 dal legale rappresentante avente i poteri necessari per impegnare il Consorzio stesso nella presente procedura o da persona munita da comprovati poteri di firma.
Nel caso in cui i poteri di firma non siano riportati sulla CCIAA, dovrà essere prodotta  apposita documentazione probatoria, come previsto al precedente paragrafo 2.3.6.
</t>
  </si>
  <si>
    <t>oneri della sicurezza propri dell’impresa ai sensi dell’art. 87, 4 comma D.lgs. 50/2016 _________________________</t>
  </si>
  <si>
    <t xml:space="preserve">sottoscritta:
· in  caso  di  impresa  singola,  dal  suo  legale  rappresentante  avente  i  poteri  necessari  per impegnare l’impresa nella presente procedura o da persona munita di comprovati poteri di firma;
· in caso di RTI o di Consorzi ordinari costituiti al momento di presentazione dell’offerta, dal legale rappresentante avente i poteri necessari per impegnare l’impresa  mandataria o il Consorzio Ordinario nella presente procedura o da persona munita di comprovati poteri di firma;
· in  caso  di RTI  e  Consorzi  ordinari costituendi,  dal  legale  rappresentante avente  i  poteri necessari per impegnare l’impresa nella presente procedura di tutte le imprese raggruppande o consorziande o da persona munita di comprovati poteri di firma;
· in caso di Consorzi di cui all’art. 45, comma 2, lett. b) e c) del D.Lgs. n. 50/2016 dal legale rappresentante avente i poteri necessari per impegnare il Consorzio stesso nella presente procedura o da persona munita da comprovati poteri di firma.
Nel caso in cui i poteri di firma non siano riportati sulla CCIAA, dovrà essere prodotta  apposita documentazione probatoria.
</t>
  </si>
  <si>
    <t>2.1 (Pescara - n. 4 ambulanze)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</si>
</sst>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9"/>
      <color rgb="FF000000"/>
      <name val="Calibri"/>
      <family val="2"/>
    </font>
    <font>
      <b/>
      <sz val="7"/>
      <color rgb="FF000000"/>
      <name val="Times New Roman"/>
      <family val="1"/>
    </font>
    <font>
      <sz val="9"/>
      <color rgb="FF000000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7"/>
      <color rgb="FF000000"/>
      <name val="Times New Roman"/>
      <family val="1"/>
    </font>
    <font>
      <b/>
      <sz val="14"/>
      <color rgb="FF000000"/>
      <name val="Calibri"/>
      <family val="2"/>
    </font>
    <font>
      <i/>
      <sz val="9"/>
      <color rgb="FF000000"/>
      <name val="Calibri"/>
      <family val="2"/>
    </font>
    <font>
      <b/>
      <i/>
      <sz val="9"/>
      <color rgb="FF000000"/>
      <name val="Calibri"/>
      <family val="2"/>
    </font>
    <font>
      <b/>
      <i/>
      <sz val="9"/>
      <name val="Calibri"/>
      <family val="2"/>
    </font>
    <font>
      <i/>
      <sz val="9"/>
      <name val="Calibri"/>
      <family val="2"/>
    </font>
    <font>
      <b/>
      <u/>
      <sz val="9"/>
      <name val="Calibri"/>
      <family val="2"/>
    </font>
    <font>
      <i/>
      <sz val="9"/>
      <color rgb="FFFF0000"/>
      <name val="Calibri"/>
      <family val="2"/>
    </font>
    <font>
      <b/>
      <sz val="11"/>
      <color rgb="FF000000"/>
      <name val="Calibri"/>
      <family val="2"/>
    </font>
    <font>
      <b/>
      <i/>
      <sz val="8"/>
      <name val="Verdana"/>
      <family val="2"/>
    </font>
    <font>
      <b/>
      <i/>
      <sz val="16"/>
      <name val="Times New Roman"/>
      <family val="1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44" fontId="0" fillId="0" borderId="0" xfId="0" applyNumberFormat="1"/>
    <xf numFmtId="0" fontId="4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4" fillId="0" borderId="1" xfId="0" applyFont="1" applyBorder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11" fillId="0" borderId="1" xfId="0" applyFont="1" applyBorder="1" applyAlignment="1">
      <alignment horizontal="justify" vertical="center"/>
    </xf>
    <xf numFmtId="0" fontId="11" fillId="0" borderId="1" xfId="0" applyFont="1" applyBorder="1" applyAlignment="1">
      <alignment horizontal="justify" vertical="center" wrapText="1"/>
    </xf>
    <xf numFmtId="0" fontId="14" fillId="2" borderId="1" xfId="0" applyFont="1" applyFill="1" applyBorder="1" applyAlignment="1">
      <alignment horizontal="justify" vertical="center"/>
    </xf>
    <xf numFmtId="164" fontId="0" fillId="0" borderId="5" xfId="1" applyNumberFormat="1" applyFont="1" applyBorder="1" applyAlignment="1">
      <alignment horizontal="center" vertical="center"/>
    </xf>
    <xf numFmtId="164" fontId="0" fillId="2" borderId="4" xfId="1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justify" vertical="center"/>
    </xf>
    <xf numFmtId="0" fontId="15" fillId="0" borderId="8" xfId="0" applyFont="1" applyBorder="1" applyAlignment="1">
      <alignment horizontal="justify" vertical="center"/>
    </xf>
    <xf numFmtId="0" fontId="11" fillId="0" borderId="9" xfId="0" applyFont="1" applyBorder="1" applyAlignment="1">
      <alignment horizontal="justify" vertical="center"/>
    </xf>
    <xf numFmtId="0" fontId="11" fillId="0" borderId="5" xfId="0" applyFont="1" applyBorder="1" applyAlignment="1">
      <alignment horizontal="justify" vertical="center"/>
    </xf>
    <xf numFmtId="0" fontId="11" fillId="0" borderId="5" xfId="0" applyFont="1" applyFill="1" applyBorder="1" applyAlignment="1">
      <alignment horizontal="justify" vertical="center"/>
    </xf>
    <xf numFmtId="0" fontId="12" fillId="0" borderId="5" xfId="0" applyFont="1" applyFill="1" applyBorder="1" applyAlignment="1">
      <alignment horizontal="justify" vertical="center"/>
    </xf>
    <xf numFmtId="44" fontId="0" fillId="4" borderId="4" xfId="0" applyNumberFormat="1" applyFill="1" applyBorder="1" applyAlignment="1">
      <alignment horizontal="center" vertical="center"/>
    </xf>
    <xf numFmtId="44" fontId="0" fillId="4" borderId="4" xfId="2" applyFont="1" applyFill="1" applyBorder="1" applyAlignment="1">
      <alignment horizontal="center" vertical="center"/>
    </xf>
    <xf numFmtId="44" fontId="0" fillId="4" borderId="1" xfId="2" applyFont="1" applyFill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44" fontId="0" fillId="4" borderId="1" xfId="2" applyFont="1" applyFill="1" applyBorder="1" applyAlignment="1">
      <alignment horizontal="center" vertical="center"/>
    </xf>
    <xf numFmtId="43" fontId="11" fillId="0" borderId="1" xfId="1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44" fontId="4" fillId="3" borderId="7" xfId="2" applyFont="1" applyFill="1" applyBorder="1" applyAlignment="1">
      <alignment horizontal="center" vertical="center" wrapText="1"/>
    </xf>
    <xf numFmtId="43" fontId="4" fillId="3" borderId="7" xfId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5" borderId="6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44" fontId="0" fillId="0" borderId="2" xfId="0" applyNumberFormat="1" applyBorder="1" applyAlignment="1">
      <alignment horizontal="center" vertical="center"/>
    </xf>
    <xf numFmtId="44" fontId="0" fillId="0" borderId="7" xfId="0" applyNumberFormat="1" applyBorder="1" applyAlignment="1">
      <alignment horizontal="center" vertical="center"/>
    </xf>
    <xf numFmtId="44" fontId="0" fillId="0" borderId="4" xfId="0" applyNumberFormat="1" applyBorder="1" applyAlignment="1">
      <alignment horizontal="center" vertical="center"/>
    </xf>
    <xf numFmtId="44" fontId="0" fillId="4" borderId="2" xfId="0" applyNumberFormat="1" applyFill="1" applyBorder="1" applyAlignment="1">
      <alignment horizontal="center" vertical="center"/>
    </xf>
    <xf numFmtId="44" fontId="0" fillId="4" borderId="7" xfId="0" applyNumberFormat="1" applyFill="1" applyBorder="1" applyAlignment="1">
      <alignment horizontal="center" vertical="center"/>
    </xf>
    <xf numFmtId="44" fontId="0" fillId="4" borderId="4" xfId="0" applyNumberFormat="1" applyFill="1" applyBorder="1" applyAlignment="1">
      <alignment horizontal="center" vertical="center"/>
    </xf>
    <xf numFmtId="44" fontId="0" fillId="4" borderId="1" xfId="0" applyNumberFormat="1" applyFill="1" applyBorder="1" applyAlignment="1">
      <alignment horizontal="center" vertical="center"/>
    </xf>
    <xf numFmtId="44" fontId="0" fillId="4" borderId="1" xfId="2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164" fontId="0" fillId="0" borderId="2" xfId="1" applyNumberFormat="1" applyFont="1" applyBorder="1" applyAlignment="1">
      <alignment horizontal="center" vertical="center"/>
    </xf>
    <xf numFmtId="164" fontId="0" fillId="0" borderId="7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center" vertical="center"/>
    </xf>
    <xf numFmtId="43" fontId="0" fillId="0" borderId="2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0" fillId="0" borderId="4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44" fontId="2" fillId="0" borderId="1" xfId="2" applyFont="1" applyBorder="1" applyAlignment="1">
      <alignment horizontal="center" vertical="center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C6" sqref="C6:C12"/>
    </sheetView>
  </sheetViews>
  <sheetFormatPr defaultRowHeight="15" x14ac:dyDescent="0.25"/>
  <cols>
    <col min="1" max="1" width="14.28515625" customWidth="1"/>
    <col min="2" max="2" width="39.5703125" style="1" customWidth="1"/>
    <col min="3" max="3" width="13.28515625" style="1" customWidth="1"/>
    <col min="4" max="4" width="14.42578125" customWidth="1"/>
    <col min="6" max="6" width="12.140625" customWidth="1"/>
    <col min="7" max="7" width="11" customWidth="1"/>
    <col min="8" max="8" width="13.140625" customWidth="1"/>
    <col min="9" max="10" width="12" customWidth="1"/>
    <col min="11" max="11" width="12.7109375" customWidth="1"/>
  </cols>
  <sheetData>
    <row r="1" spans="1:11" ht="45.75" customHeight="1" x14ac:dyDescent="0.25">
      <c r="A1" s="37" t="s">
        <v>46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45.75" customHeight="1" x14ac:dyDescent="0.25">
      <c r="A2" s="39" t="s">
        <v>59</v>
      </c>
      <c r="B2" s="40"/>
      <c r="C2" s="40"/>
      <c r="D2" s="40"/>
      <c r="E2" s="40"/>
      <c r="F2" s="40"/>
      <c r="G2" s="40"/>
      <c r="H2" s="40"/>
      <c r="I2" s="40"/>
      <c r="J2" s="40"/>
      <c r="K2" s="41"/>
    </row>
    <row r="3" spans="1:11" ht="45.75" customHeight="1" x14ac:dyDescent="0.25">
      <c r="A3" s="39" t="s">
        <v>60</v>
      </c>
      <c r="B3" s="40"/>
      <c r="C3" s="40"/>
      <c r="D3" s="40"/>
      <c r="E3" s="40"/>
      <c r="F3" s="40"/>
      <c r="G3" s="40"/>
      <c r="H3" s="40"/>
      <c r="I3" s="40"/>
      <c r="J3" s="40"/>
      <c r="K3" s="41"/>
    </row>
    <row r="4" spans="1:11" ht="45.75" customHeight="1" x14ac:dyDescent="0.25">
      <c r="A4" s="39" t="s">
        <v>61</v>
      </c>
      <c r="B4" s="40"/>
      <c r="C4" s="40"/>
      <c r="D4" s="40"/>
      <c r="E4" s="40"/>
      <c r="F4" s="40"/>
      <c r="G4" s="40"/>
      <c r="H4" s="40"/>
      <c r="I4" s="40"/>
      <c r="J4" s="40"/>
      <c r="K4" s="41"/>
    </row>
    <row r="5" spans="1:11" ht="239.25" customHeight="1" x14ac:dyDescent="0.25">
      <c r="A5" s="10" t="s">
        <v>0</v>
      </c>
      <c r="B5" s="10" t="s">
        <v>13</v>
      </c>
      <c r="C5" s="12" t="s">
        <v>6</v>
      </c>
      <c r="D5" s="10" t="s">
        <v>4</v>
      </c>
      <c r="E5" s="10" t="s">
        <v>3</v>
      </c>
      <c r="F5" s="10" t="s">
        <v>5</v>
      </c>
      <c r="G5" s="10" t="s">
        <v>32</v>
      </c>
      <c r="H5" s="10" t="s">
        <v>37</v>
      </c>
      <c r="I5" s="10" t="s">
        <v>44</v>
      </c>
      <c r="J5" s="10" t="s">
        <v>45</v>
      </c>
      <c r="K5" s="10" t="s">
        <v>38</v>
      </c>
    </row>
    <row r="6" spans="1:11" ht="60" x14ac:dyDescent="0.25">
      <c r="A6" s="11" t="s">
        <v>7</v>
      </c>
      <c r="B6" s="8" t="s">
        <v>1</v>
      </c>
      <c r="C6" s="74">
        <v>482227.20000000001</v>
      </c>
      <c r="D6" s="9">
        <v>24</v>
      </c>
      <c r="E6" s="9">
        <v>7</v>
      </c>
      <c r="F6" s="9">
        <v>3</v>
      </c>
      <c r="G6" s="20">
        <v>20000</v>
      </c>
      <c r="H6" s="28"/>
      <c r="I6" s="29">
        <f>G6*H6</f>
        <v>0</v>
      </c>
      <c r="J6" s="28"/>
      <c r="K6" s="27">
        <f>SUM(I6:J6)</f>
        <v>0</v>
      </c>
    </row>
    <row r="7" spans="1:11" ht="60" x14ac:dyDescent="0.25">
      <c r="A7" s="11" t="s">
        <v>8</v>
      </c>
      <c r="B7" s="4" t="s">
        <v>2</v>
      </c>
      <c r="C7" s="74">
        <v>241113.60000000001</v>
      </c>
      <c r="D7" s="5">
        <v>12</v>
      </c>
      <c r="E7" s="5">
        <v>7</v>
      </c>
      <c r="F7" s="5">
        <v>3</v>
      </c>
      <c r="G7" s="20">
        <v>20000</v>
      </c>
      <c r="H7" s="28"/>
      <c r="I7" s="29">
        <f t="shared" ref="I7:I12" si="0">G7*H7</f>
        <v>0</v>
      </c>
      <c r="J7" s="28"/>
      <c r="K7" s="27">
        <f t="shared" ref="K7:K12" si="1">SUM(I7:J7)</f>
        <v>0</v>
      </c>
    </row>
    <row r="8" spans="1:11" ht="63.75" x14ac:dyDescent="0.25">
      <c r="A8" s="11" t="s">
        <v>57</v>
      </c>
      <c r="B8" s="4" t="s">
        <v>52</v>
      </c>
      <c r="C8" s="74">
        <v>482227.20000000001</v>
      </c>
      <c r="D8" s="5">
        <v>24</v>
      </c>
      <c r="E8" s="5">
        <v>7</v>
      </c>
      <c r="F8" s="5">
        <v>3</v>
      </c>
      <c r="G8" s="20">
        <v>20000</v>
      </c>
      <c r="H8" s="28"/>
      <c r="I8" s="29">
        <f t="shared" si="0"/>
        <v>0</v>
      </c>
      <c r="J8" s="28"/>
      <c r="K8" s="27">
        <f t="shared" si="1"/>
        <v>0</v>
      </c>
    </row>
    <row r="9" spans="1:11" ht="63.75" x14ac:dyDescent="0.25">
      <c r="A9" s="11" t="s">
        <v>9</v>
      </c>
      <c r="B9" s="2" t="s">
        <v>53</v>
      </c>
      <c r="C9" s="74">
        <v>160742.39999999999</v>
      </c>
      <c r="D9" s="5">
        <v>24</v>
      </c>
      <c r="E9" s="5">
        <v>7</v>
      </c>
      <c r="F9" s="5">
        <v>1</v>
      </c>
      <c r="G9" s="20">
        <v>20000</v>
      </c>
      <c r="H9" s="28"/>
      <c r="I9" s="29">
        <f t="shared" si="0"/>
        <v>0</v>
      </c>
      <c r="J9" s="28"/>
      <c r="K9" s="27">
        <f t="shared" si="1"/>
        <v>0</v>
      </c>
    </row>
    <row r="10" spans="1:11" ht="79.5" x14ac:dyDescent="0.25">
      <c r="A10" s="11" t="s">
        <v>10</v>
      </c>
      <c r="B10" s="2" t="s">
        <v>54</v>
      </c>
      <c r="C10" s="74">
        <v>241113.60000000001</v>
      </c>
      <c r="D10" s="5">
        <v>12</v>
      </c>
      <c r="E10" s="5">
        <v>7</v>
      </c>
      <c r="F10" s="5">
        <v>3</v>
      </c>
      <c r="G10" s="20">
        <v>40000</v>
      </c>
      <c r="H10" s="28"/>
      <c r="I10" s="29">
        <f t="shared" si="0"/>
        <v>0</v>
      </c>
      <c r="J10" s="28"/>
      <c r="K10" s="27">
        <f t="shared" si="1"/>
        <v>0</v>
      </c>
    </row>
    <row r="11" spans="1:11" ht="63.75" x14ac:dyDescent="0.25">
      <c r="A11" s="11" t="s">
        <v>11</v>
      </c>
      <c r="B11" s="2" t="s">
        <v>55</v>
      </c>
      <c r="C11" s="74">
        <v>160742.39999999999</v>
      </c>
      <c r="D11" s="5">
        <v>24</v>
      </c>
      <c r="E11" s="5">
        <v>7</v>
      </c>
      <c r="F11" s="5">
        <v>1</v>
      </c>
      <c r="G11" s="20">
        <v>40000</v>
      </c>
      <c r="H11" s="28"/>
      <c r="I11" s="29">
        <f t="shared" si="0"/>
        <v>0</v>
      </c>
      <c r="J11" s="28"/>
      <c r="K11" s="27">
        <f t="shared" si="1"/>
        <v>0</v>
      </c>
    </row>
    <row r="12" spans="1:11" ht="72" x14ac:dyDescent="0.25">
      <c r="A12" s="11" t="s">
        <v>12</v>
      </c>
      <c r="B12" s="3" t="s">
        <v>56</v>
      </c>
      <c r="C12" s="74">
        <v>241113.60000000001</v>
      </c>
      <c r="D12" s="5">
        <v>12</v>
      </c>
      <c r="E12" s="5">
        <v>7</v>
      </c>
      <c r="F12" s="5">
        <v>3</v>
      </c>
      <c r="G12" s="20">
        <v>40000</v>
      </c>
      <c r="H12" s="28"/>
      <c r="I12" s="29">
        <f t="shared" si="0"/>
        <v>0</v>
      </c>
      <c r="J12" s="28"/>
      <c r="K12" s="27">
        <f t="shared" si="1"/>
        <v>0</v>
      </c>
    </row>
    <row r="13" spans="1:11" x14ac:dyDescent="0.25">
      <c r="C13" s="7"/>
    </row>
    <row r="14" spans="1:11" ht="45" customHeight="1" x14ac:dyDescent="0.25">
      <c r="A14" s="38" t="s">
        <v>58</v>
      </c>
      <c r="B14" s="38"/>
    </row>
    <row r="15" spans="1:11" ht="78" customHeight="1" x14ac:dyDescent="0.25">
      <c r="A15" s="42" t="s">
        <v>62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</row>
    <row r="16" spans="1:11" ht="147" customHeight="1" x14ac:dyDescent="0.25">
      <c r="A16" s="43" t="s">
        <v>65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</row>
  </sheetData>
  <mergeCells count="7">
    <mergeCell ref="A15:K15"/>
    <mergeCell ref="A16:K16"/>
    <mergeCell ref="A1:K1"/>
    <mergeCell ref="A14:B14"/>
    <mergeCell ref="A4:K4"/>
    <mergeCell ref="A2:K2"/>
    <mergeCell ref="A3:K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topLeftCell="A16" workbookViewId="0">
      <selection activeCell="A14" sqref="A14:A21"/>
    </sheetView>
  </sheetViews>
  <sheetFormatPr defaultRowHeight="15" x14ac:dyDescent="0.25"/>
  <cols>
    <col min="1" max="1" width="17.28515625" customWidth="1"/>
    <col min="2" max="2" width="39.5703125" style="1" customWidth="1"/>
    <col min="3" max="3" width="19.28515625" style="1" customWidth="1"/>
    <col min="4" max="5" width="10.28515625" customWidth="1"/>
    <col min="7" max="7" width="12.140625" customWidth="1"/>
    <col min="8" max="10" width="12.7109375" customWidth="1"/>
    <col min="11" max="11" width="12" bestFit="1" customWidth="1"/>
    <col min="12" max="12" width="13.28515625" bestFit="1" customWidth="1"/>
    <col min="15" max="15" width="13.140625" bestFit="1" customWidth="1"/>
  </cols>
  <sheetData>
    <row r="1" spans="1:12" ht="88.5" customHeight="1" x14ac:dyDescent="0.25">
      <c r="A1" s="37" t="s">
        <v>40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54.75" customHeight="1" x14ac:dyDescent="0.25">
      <c r="A2" s="66" t="s">
        <v>59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8"/>
    </row>
    <row r="3" spans="1:12" ht="64.5" customHeight="1" x14ac:dyDescent="0.25">
      <c r="A3" s="66" t="s">
        <v>60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8"/>
    </row>
    <row r="4" spans="1:12" ht="48" customHeight="1" x14ac:dyDescent="0.25">
      <c r="A4" s="66" t="s">
        <v>61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</row>
    <row r="5" spans="1:12" ht="132.75" thickBot="1" x14ac:dyDescent="0.3">
      <c r="A5" s="10" t="s">
        <v>34</v>
      </c>
      <c r="B5" s="12" t="s">
        <v>13</v>
      </c>
      <c r="C5" s="12" t="s">
        <v>6</v>
      </c>
      <c r="D5" s="10" t="s">
        <v>4</v>
      </c>
      <c r="E5" s="10" t="s">
        <v>20</v>
      </c>
      <c r="F5" s="10" t="s">
        <v>3</v>
      </c>
      <c r="G5" s="10" t="s">
        <v>5</v>
      </c>
      <c r="H5" s="10" t="s">
        <v>32</v>
      </c>
      <c r="I5" s="10" t="s">
        <v>39</v>
      </c>
      <c r="J5" s="10" t="s">
        <v>44</v>
      </c>
      <c r="K5" s="10" t="s">
        <v>45</v>
      </c>
      <c r="L5" s="10" t="s">
        <v>38</v>
      </c>
    </row>
    <row r="6" spans="1:12" ht="36.75" thickBot="1" x14ac:dyDescent="0.3">
      <c r="A6" s="58" t="s">
        <v>66</v>
      </c>
      <c r="B6" s="22" t="s">
        <v>23</v>
      </c>
      <c r="C6" s="46">
        <v>517406.4</v>
      </c>
      <c r="D6" s="65">
        <v>12</v>
      </c>
      <c r="E6" s="57">
        <v>3</v>
      </c>
      <c r="F6" s="57">
        <v>6</v>
      </c>
      <c r="G6" s="57">
        <v>6</v>
      </c>
      <c r="H6" s="59">
        <v>100000</v>
      </c>
      <c r="I6" s="49"/>
      <c r="J6" s="52">
        <f>H6*I6</f>
        <v>0</v>
      </c>
      <c r="K6" s="55"/>
      <c r="L6" s="56">
        <f>SUM(J6:K6)</f>
        <v>0</v>
      </c>
    </row>
    <row r="7" spans="1:12" ht="24" x14ac:dyDescent="0.25">
      <c r="A7" s="58"/>
      <c r="B7" s="23" t="s">
        <v>14</v>
      </c>
      <c r="C7" s="46"/>
      <c r="D7" s="65"/>
      <c r="E7" s="57"/>
      <c r="F7" s="57"/>
      <c r="G7" s="57"/>
      <c r="H7" s="60"/>
      <c r="I7" s="50"/>
      <c r="J7" s="53"/>
      <c r="K7" s="55"/>
      <c r="L7" s="56"/>
    </row>
    <row r="8" spans="1:12" ht="18.75" customHeight="1" x14ac:dyDescent="0.25">
      <c r="A8" s="58"/>
      <c r="B8" s="24" t="s">
        <v>15</v>
      </c>
      <c r="C8" s="46"/>
      <c r="D8" s="65"/>
      <c r="E8" s="57"/>
      <c r="F8" s="57"/>
      <c r="G8" s="57"/>
      <c r="H8" s="60"/>
      <c r="I8" s="50"/>
      <c r="J8" s="53"/>
      <c r="K8" s="55"/>
      <c r="L8" s="56"/>
    </row>
    <row r="9" spans="1:12" ht="24" x14ac:dyDescent="0.25">
      <c r="A9" s="58"/>
      <c r="B9" s="24" t="s">
        <v>16</v>
      </c>
      <c r="C9" s="46"/>
      <c r="D9" s="65"/>
      <c r="E9" s="57"/>
      <c r="F9" s="57"/>
      <c r="G9" s="57"/>
      <c r="H9" s="60"/>
      <c r="I9" s="50"/>
      <c r="J9" s="53"/>
      <c r="K9" s="55"/>
      <c r="L9" s="56"/>
    </row>
    <row r="10" spans="1:12" ht="24" x14ac:dyDescent="0.25">
      <c r="A10" s="58"/>
      <c r="B10" s="25" t="s">
        <v>17</v>
      </c>
      <c r="C10" s="46"/>
      <c r="D10" s="65"/>
      <c r="E10" s="57"/>
      <c r="F10" s="57"/>
      <c r="G10" s="57"/>
      <c r="H10" s="60"/>
      <c r="I10" s="50"/>
      <c r="J10" s="53"/>
      <c r="K10" s="55"/>
      <c r="L10" s="56"/>
    </row>
    <row r="11" spans="1:12" ht="18.75" customHeight="1" x14ac:dyDescent="0.25">
      <c r="A11" s="58"/>
      <c r="B11" s="26" t="s">
        <v>21</v>
      </c>
      <c r="C11" s="46"/>
      <c r="D11" s="65"/>
      <c r="E11" s="57"/>
      <c r="F11" s="57"/>
      <c r="G11" s="57"/>
      <c r="H11" s="61"/>
      <c r="I11" s="51"/>
      <c r="J11" s="54"/>
      <c r="K11" s="55"/>
      <c r="L11" s="56"/>
    </row>
    <row r="12" spans="1:12" ht="48" customHeight="1" x14ac:dyDescent="0.25">
      <c r="A12" s="58"/>
      <c r="B12" s="14" t="s">
        <v>31</v>
      </c>
      <c r="C12" s="47" t="s">
        <v>33</v>
      </c>
      <c r="D12" s="48"/>
      <c r="E12" s="48"/>
      <c r="F12" s="48"/>
      <c r="G12" s="48"/>
      <c r="H12" s="48"/>
      <c r="I12" s="48"/>
      <c r="J12" s="48"/>
      <c r="K12" s="48"/>
      <c r="L12" s="48"/>
    </row>
    <row r="13" spans="1:12" ht="36" x14ac:dyDescent="0.25">
      <c r="A13" s="58"/>
      <c r="B13" s="14" t="s">
        <v>22</v>
      </c>
      <c r="C13" s="44" t="s">
        <v>19</v>
      </c>
      <c r="D13" s="45"/>
      <c r="E13" s="45"/>
      <c r="F13" s="45"/>
      <c r="G13" s="45"/>
      <c r="H13" s="45"/>
      <c r="I13" s="45"/>
      <c r="J13" s="45"/>
      <c r="K13" s="45"/>
      <c r="L13" s="45"/>
    </row>
    <row r="14" spans="1:12" ht="36" x14ac:dyDescent="0.25">
      <c r="A14" s="58" t="s">
        <v>36</v>
      </c>
      <c r="B14" s="15" t="s">
        <v>23</v>
      </c>
      <c r="C14" s="46">
        <v>160448.4</v>
      </c>
      <c r="D14" s="57">
        <v>12</v>
      </c>
      <c r="E14" s="57">
        <v>1</v>
      </c>
      <c r="F14" s="57">
        <v>6</v>
      </c>
      <c r="G14" s="57">
        <v>2</v>
      </c>
      <c r="H14" s="59">
        <v>30000</v>
      </c>
      <c r="I14" s="49"/>
      <c r="J14" s="52">
        <f>H14*I14</f>
        <v>0</v>
      </c>
      <c r="K14" s="55"/>
      <c r="L14" s="56">
        <f>SUM(J14:K14)</f>
        <v>0</v>
      </c>
    </row>
    <row r="15" spans="1:12" ht="24" x14ac:dyDescent="0.25">
      <c r="A15" s="58"/>
      <c r="B15" s="24" t="s">
        <v>14</v>
      </c>
      <c r="C15" s="46"/>
      <c r="D15" s="57"/>
      <c r="E15" s="57"/>
      <c r="F15" s="57"/>
      <c r="G15" s="57"/>
      <c r="H15" s="60"/>
      <c r="I15" s="50"/>
      <c r="J15" s="53"/>
      <c r="K15" s="55"/>
      <c r="L15" s="56"/>
    </row>
    <row r="16" spans="1:12" x14ac:dyDescent="0.25">
      <c r="A16" s="58"/>
      <c r="B16" s="24" t="s">
        <v>15</v>
      </c>
      <c r="C16" s="46"/>
      <c r="D16" s="57"/>
      <c r="E16" s="57"/>
      <c r="F16" s="57"/>
      <c r="G16" s="57"/>
      <c r="H16" s="60"/>
      <c r="I16" s="50"/>
      <c r="J16" s="53"/>
      <c r="K16" s="55"/>
      <c r="L16" s="56"/>
    </row>
    <row r="17" spans="1:15" ht="24" x14ac:dyDescent="0.25">
      <c r="A17" s="58"/>
      <c r="B17" s="24" t="s">
        <v>16</v>
      </c>
      <c r="C17" s="46"/>
      <c r="D17" s="57"/>
      <c r="E17" s="57"/>
      <c r="F17" s="57"/>
      <c r="G17" s="57"/>
      <c r="H17" s="60"/>
      <c r="I17" s="50"/>
      <c r="J17" s="53"/>
      <c r="K17" s="55"/>
      <c r="L17" s="56"/>
    </row>
    <row r="18" spans="1:15" ht="24" x14ac:dyDescent="0.25">
      <c r="A18" s="58"/>
      <c r="B18" s="25" t="s">
        <v>17</v>
      </c>
      <c r="C18" s="46"/>
      <c r="D18" s="57"/>
      <c r="E18" s="57"/>
      <c r="F18" s="57"/>
      <c r="G18" s="57"/>
      <c r="H18" s="60"/>
      <c r="I18" s="50"/>
      <c r="J18" s="53"/>
      <c r="K18" s="55"/>
      <c r="L18" s="56"/>
    </row>
    <row r="19" spans="1:15" x14ac:dyDescent="0.25">
      <c r="A19" s="58"/>
      <c r="B19" s="26" t="s">
        <v>21</v>
      </c>
      <c r="C19" s="46"/>
      <c r="D19" s="57"/>
      <c r="E19" s="57"/>
      <c r="F19" s="57"/>
      <c r="G19" s="57"/>
      <c r="H19" s="61"/>
      <c r="I19" s="51"/>
      <c r="J19" s="54"/>
      <c r="K19" s="55"/>
      <c r="L19" s="56"/>
    </row>
    <row r="20" spans="1:15" ht="48" customHeight="1" x14ac:dyDescent="0.25">
      <c r="A20" s="58"/>
      <c r="B20" s="14" t="s">
        <v>31</v>
      </c>
      <c r="C20" s="47" t="s">
        <v>33</v>
      </c>
      <c r="D20" s="48"/>
      <c r="E20" s="48"/>
      <c r="F20" s="48"/>
      <c r="G20" s="48"/>
      <c r="H20" s="48"/>
      <c r="I20" s="48"/>
      <c r="J20" s="48"/>
      <c r="K20" s="48"/>
      <c r="L20" s="48"/>
    </row>
    <row r="21" spans="1:15" ht="36" x14ac:dyDescent="0.25">
      <c r="A21" s="58"/>
      <c r="B21" s="14" t="s">
        <v>22</v>
      </c>
      <c r="C21" s="44" t="s">
        <v>19</v>
      </c>
      <c r="D21" s="45"/>
      <c r="E21" s="45"/>
      <c r="F21" s="45"/>
      <c r="G21" s="45"/>
      <c r="H21" s="45"/>
      <c r="I21" s="45"/>
      <c r="J21" s="45"/>
      <c r="K21" s="45"/>
      <c r="L21" s="45"/>
    </row>
    <row r="22" spans="1:15" ht="36" x14ac:dyDescent="0.25">
      <c r="A22" s="58" t="s">
        <v>35</v>
      </c>
      <c r="B22" s="15" t="s">
        <v>23</v>
      </c>
      <c r="C22" s="46">
        <v>160448.4</v>
      </c>
      <c r="D22" s="57">
        <v>12</v>
      </c>
      <c r="E22" s="57">
        <v>1</v>
      </c>
      <c r="F22" s="57">
        <v>6</v>
      </c>
      <c r="G22" s="57">
        <v>2</v>
      </c>
      <c r="H22" s="62">
        <v>30000</v>
      </c>
      <c r="I22" s="49"/>
      <c r="J22" s="52">
        <f>H22*I22</f>
        <v>0</v>
      </c>
      <c r="K22" s="55"/>
      <c r="L22" s="56">
        <f>SUM(J22:K22)</f>
        <v>0</v>
      </c>
    </row>
    <row r="23" spans="1:15" ht="24" x14ac:dyDescent="0.25">
      <c r="A23" s="58"/>
      <c r="B23" s="24" t="s">
        <v>14</v>
      </c>
      <c r="C23" s="46"/>
      <c r="D23" s="57"/>
      <c r="E23" s="57"/>
      <c r="F23" s="57"/>
      <c r="G23" s="57"/>
      <c r="H23" s="63"/>
      <c r="I23" s="50"/>
      <c r="J23" s="53"/>
      <c r="K23" s="55"/>
      <c r="L23" s="56"/>
    </row>
    <row r="24" spans="1:15" x14ac:dyDescent="0.25">
      <c r="A24" s="58"/>
      <c r="B24" s="24" t="s">
        <v>15</v>
      </c>
      <c r="C24" s="46"/>
      <c r="D24" s="57"/>
      <c r="E24" s="57"/>
      <c r="F24" s="57"/>
      <c r="G24" s="57"/>
      <c r="H24" s="63"/>
      <c r="I24" s="50"/>
      <c r="J24" s="53"/>
      <c r="K24" s="55"/>
      <c r="L24" s="56"/>
    </row>
    <row r="25" spans="1:15" ht="24" x14ac:dyDescent="0.25">
      <c r="A25" s="58"/>
      <c r="B25" s="24" t="s">
        <v>16</v>
      </c>
      <c r="C25" s="46"/>
      <c r="D25" s="57"/>
      <c r="E25" s="57"/>
      <c r="F25" s="57"/>
      <c r="G25" s="57"/>
      <c r="H25" s="63"/>
      <c r="I25" s="50"/>
      <c r="J25" s="53"/>
      <c r="K25" s="55"/>
      <c r="L25" s="56"/>
    </row>
    <row r="26" spans="1:15" ht="24" x14ac:dyDescent="0.25">
      <c r="A26" s="58"/>
      <c r="B26" s="25" t="s">
        <v>17</v>
      </c>
      <c r="C26" s="46"/>
      <c r="D26" s="57"/>
      <c r="E26" s="57"/>
      <c r="F26" s="57"/>
      <c r="G26" s="57"/>
      <c r="H26" s="63"/>
      <c r="I26" s="50"/>
      <c r="J26" s="53"/>
      <c r="K26" s="55"/>
      <c r="L26" s="56"/>
    </row>
    <row r="27" spans="1:15" x14ac:dyDescent="0.25">
      <c r="A27" s="58"/>
      <c r="B27" s="26" t="s">
        <v>21</v>
      </c>
      <c r="C27" s="46"/>
      <c r="D27" s="57"/>
      <c r="E27" s="57"/>
      <c r="F27" s="57"/>
      <c r="G27" s="57"/>
      <c r="H27" s="64"/>
      <c r="I27" s="51"/>
      <c r="J27" s="54"/>
      <c r="K27" s="55"/>
      <c r="L27" s="56"/>
    </row>
    <row r="28" spans="1:15" ht="48" customHeight="1" x14ac:dyDescent="0.25">
      <c r="A28" s="58"/>
      <c r="B28" s="14" t="s">
        <v>31</v>
      </c>
      <c r="C28" s="47" t="s">
        <v>33</v>
      </c>
      <c r="D28" s="48"/>
      <c r="E28" s="48"/>
      <c r="F28" s="48"/>
      <c r="G28" s="48"/>
      <c r="H28" s="48"/>
      <c r="I28" s="48"/>
      <c r="J28" s="48"/>
      <c r="K28" s="48"/>
      <c r="L28" s="48"/>
    </row>
    <row r="29" spans="1:15" ht="36" x14ac:dyDescent="0.25">
      <c r="A29" s="58"/>
      <c r="B29" s="14" t="s">
        <v>22</v>
      </c>
      <c r="C29" s="44" t="s">
        <v>19</v>
      </c>
      <c r="D29" s="45"/>
      <c r="E29" s="45"/>
      <c r="F29" s="45"/>
      <c r="G29" s="45"/>
      <c r="H29" s="45"/>
      <c r="I29" s="45"/>
      <c r="J29" s="45"/>
      <c r="K29" s="45"/>
      <c r="L29" s="45"/>
      <c r="O29" s="7">
        <f>C22+C14+C6</f>
        <v>838303.2</v>
      </c>
    </row>
    <row r="30" spans="1:15" ht="63" customHeight="1" x14ac:dyDescent="0.25">
      <c r="A30" s="42" t="s">
        <v>62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</row>
    <row r="31" spans="1:15" ht="68.25" customHeight="1" x14ac:dyDescent="0.25">
      <c r="A31" s="43" t="s">
        <v>65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</row>
  </sheetData>
  <mergeCells count="45">
    <mergeCell ref="C28:L28"/>
    <mergeCell ref="A1:L1"/>
    <mergeCell ref="K6:K11"/>
    <mergeCell ref="L6:L11"/>
    <mergeCell ref="H6:H11"/>
    <mergeCell ref="A6:A13"/>
    <mergeCell ref="D6:D11"/>
    <mergeCell ref="E6:E11"/>
    <mergeCell ref="F6:F11"/>
    <mergeCell ref="G6:G11"/>
    <mergeCell ref="A2:L2"/>
    <mergeCell ref="A3:L3"/>
    <mergeCell ref="A4:L4"/>
    <mergeCell ref="C6:C11"/>
    <mergeCell ref="C12:L12"/>
    <mergeCell ref="C13:L13"/>
    <mergeCell ref="C20:L20"/>
    <mergeCell ref="C21:L21"/>
    <mergeCell ref="I6:I11"/>
    <mergeCell ref="I14:I19"/>
    <mergeCell ref="J6:J11"/>
    <mergeCell ref="J14:J19"/>
    <mergeCell ref="K14:K19"/>
    <mergeCell ref="L14:L19"/>
    <mergeCell ref="D14:D19"/>
    <mergeCell ref="E14:E19"/>
    <mergeCell ref="F14:F19"/>
    <mergeCell ref="G14:G19"/>
    <mergeCell ref="H14:H19"/>
    <mergeCell ref="A30:L30"/>
    <mergeCell ref="A31:L31"/>
    <mergeCell ref="C29:L29"/>
    <mergeCell ref="C22:C27"/>
    <mergeCell ref="C14:C19"/>
    <mergeCell ref="J22:J27"/>
    <mergeCell ref="I22:I27"/>
    <mergeCell ref="D22:D27"/>
    <mergeCell ref="A14:A21"/>
    <mergeCell ref="A22:A29"/>
    <mergeCell ref="E22:E27"/>
    <mergeCell ref="F22:F27"/>
    <mergeCell ref="G22:G27"/>
    <mergeCell ref="L22:L27"/>
    <mergeCell ref="H22:H27"/>
    <mergeCell ref="K22:K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O5" sqref="O5"/>
    </sheetView>
  </sheetViews>
  <sheetFormatPr defaultRowHeight="15" x14ac:dyDescent="0.25"/>
  <cols>
    <col min="1" max="1" width="14.28515625" customWidth="1"/>
    <col min="2" max="2" width="39.5703125" style="1" customWidth="1"/>
    <col min="3" max="4" width="10.28515625" customWidth="1"/>
    <col min="5" max="5" width="13.5703125" customWidth="1"/>
    <col min="6" max="7" width="10.28515625" customWidth="1"/>
    <col min="8" max="8" width="15.42578125" customWidth="1"/>
    <col min="9" max="9" width="14.7109375" bestFit="1" customWidth="1"/>
  </cols>
  <sheetData>
    <row r="1" spans="1:9" ht="97.5" customHeight="1" x14ac:dyDescent="0.25">
      <c r="A1" s="37" t="s">
        <v>43</v>
      </c>
      <c r="B1" s="37"/>
      <c r="C1" s="37"/>
      <c r="D1" s="37"/>
      <c r="E1" s="37"/>
      <c r="F1" s="37"/>
      <c r="G1" s="37"/>
      <c r="H1" s="37"/>
      <c r="I1" s="37"/>
    </row>
    <row r="2" spans="1:9" ht="51.75" customHeight="1" x14ac:dyDescent="0.25">
      <c r="A2" s="39" t="s">
        <v>59</v>
      </c>
      <c r="B2" s="40"/>
      <c r="C2" s="40"/>
      <c r="D2" s="40"/>
      <c r="E2" s="40"/>
      <c r="F2" s="40"/>
      <c r="G2" s="40"/>
      <c r="H2" s="40"/>
      <c r="I2" s="40"/>
    </row>
    <row r="3" spans="1:9" ht="33.75" customHeight="1" x14ac:dyDescent="0.25">
      <c r="A3" s="39" t="s">
        <v>60</v>
      </c>
      <c r="B3" s="40"/>
      <c r="C3" s="40"/>
      <c r="D3" s="40"/>
      <c r="E3" s="40"/>
      <c r="F3" s="40"/>
      <c r="G3" s="40"/>
      <c r="H3" s="40"/>
      <c r="I3" s="40"/>
    </row>
    <row r="4" spans="1:9" ht="36.75" customHeight="1" x14ac:dyDescent="0.25">
      <c r="A4" s="39" t="s">
        <v>61</v>
      </c>
      <c r="B4" s="40"/>
      <c r="C4" s="40"/>
      <c r="D4" s="40"/>
      <c r="E4" s="40"/>
      <c r="F4" s="40"/>
      <c r="G4" s="40"/>
      <c r="H4" s="40"/>
      <c r="I4" s="40"/>
    </row>
    <row r="5" spans="1:9" ht="108" x14ac:dyDescent="0.25">
      <c r="A5" s="34" t="s">
        <v>18</v>
      </c>
      <c r="B5" s="34" t="s">
        <v>13</v>
      </c>
      <c r="C5" s="34" t="s">
        <v>29</v>
      </c>
      <c r="D5" s="34" t="s">
        <v>48</v>
      </c>
      <c r="E5" s="35" t="s">
        <v>51</v>
      </c>
      <c r="F5" s="36" t="s">
        <v>47</v>
      </c>
      <c r="G5" s="36" t="s">
        <v>49</v>
      </c>
      <c r="H5" s="33" t="s">
        <v>41</v>
      </c>
      <c r="I5" s="33" t="s">
        <v>50</v>
      </c>
    </row>
    <row r="6" spans="1:9" ht="36" x14ac:dyDescent="0.25">
      <c r="A6" s="70">
        <v>3</v>
      </c>
      <c r="B6" s="15" t="s">
        <v>24</v>
      </c>
      <c r="C6" s="13"/>
      <c r="D6" s="6"/>
      <c r="E6" s="32"/>
      <c r="F6" s="32"/>
      <c r="G6" s="32"/>
      <c r="H6" s="32"/>
      <c r="I6" s="6"/>
    </row>
    <row r="7" spans="1:9" x14ac:dyDescent="0.25">
      <c r="A7" s="70"/>
      <c r="B7" s="16" t="s">
        <v>25</v>
      </c>
      <c r="C7" s="32">
        <v>350000</v>
      </c>
      <c r="D7" s="6">
        <v>0.5</v>
      </c>
      <c r="E7" s="32">
        <f>C7*D7</f>
        <v>175000</v>
      </c>
      <c r="F7" s="32">
        <v>25000</v>
      </c>
      <c r="G7" s="32">
        <v>20</v>
      </c>
      <c r="H7" s="32">
        <f>F7*G7</f>
        <v>500000</v>
      </c>
      <c r="I7" s="6">
        <f>E7+H7</f>
        <v>675000</v>
      </c>
    </row>
    <row r="8" spans="1:9" ht="18.75" customHeight="1" x14ac:dyDescent="0.25">
      <c r="A8" s="70"/>
      <c r="B8" s="17" t="s">
        <v>26</v>
      </c>
      <c r="C8" s="32">
        <v>100000</v>
      </c>
      <c r="D8" s="30">
        <v>0.5</v>
      </c>
      <c r="E8" s="32">
        <f>C8*D8</f>
        <v>50000</v>
      </c>
      <c r="F8" s="32">
        <v>500</v>
      </c>
      <c r="G8" s="32">
        <v>20</v>
      </c>
      <c r="H8" s="32">
        <f>F8*G8</f>
        <v>10000</v>
      </c>
      <c r="I8" s="30">
        <f>E8+H8</f>
        <v>60000</v>
      </c>
    </row>
    <row r="9" spans="1:9" ht="18.75" customHeight="1" x14ac:dyDescent="0.25">
      <c r="A9" s="70"/>
      <c r="B9" s="17"/>
      <c r="C9" s="19">
        <f>SUM(C7:C8)</f>
        <v>450000</v>
      </c>
      <c r="D9" s="29"/>
      <c r="E9" s="31">
        <f>SUM(E7:E8)</f>
        <v>225000</v>
      </c>
      <c r="F9" s="31"/>
      <c r="G9" s="31">
        <f>SUM(G7:G8)</f>
        <v>40</v>
      </c>
      <c r="H9" s="31">
        <f>SUM(H7:H8)</f>
        <v>510000</v>
      </c>
      <c r="I9" s="29">
        <f>SUM(I7:I8)</f>
        <v>735000</v>
      </c>
    </row>
    <row r="10" spans="1:9" ht="81" customHeight="1" x14ac:dyDescent="0.25">
      <c r="A10" s="70"/>
      <c r="B10" s="18" t="s">
        <v>27</v>
      </c>
      <c r="C10" s="69" t="s">
        <v>28</v>
      </c>
      <c r="D10" s="69"/>
      <c r="E10" s="69"/>
      <c r="F10" s="69"/>
      <c r="G10" s="69"/>
      <c r="H10" s="69"/>
      <c r="I10" s="69"/>
    </row>
    <row r="11" spans="1:9" ht="70.5" customHeight="1" x14ac:dyDescent="0.25">
      <c r="A11" s="42" t="s">
        <v>62</v>
      </c>
      <c r="B11" s="42"/>
      <c r="C11" s="42"/>
      <c r="D11" s="42"/>
      <c r="E11" s="42"/>
      <c r="F11" s="42"/>
      <c r="G11" s="42"/>
      <c r="H11" s="42"/>
      <c r="I11" s="42"/>
    </row>
    <row r="12" spans="1:9" ht="83.25" customHeight="1" x14ac:dyDescent="0.25">
      <c r="A12" s="43" t="s">
        <v>65</v>
      </c>
      <c r="B12" s="43"/>
      <c r="C12" s="43"/>
      <c r="D12" s="43"/>
      <c r="E12" s="43"/>
      <c r="F12" s="43"/>
      <c r="G12" s="43"/>
      <c r="H12" s="43"/>
      <c r="I12" s="43"/>
    </row>
  </sheetData>
  <mergeCells count="8">
    <mergeCell ref="A11:I11"/>
    <mergeCell ref="A12:I12"/>
    <mergeCell ref="C10:I10"/>
    <mergeCell ref="A1:I1"/>
    <mergeCell ref="A6:A10"/>
    <mergeCell ref="A2:I2"/>
    <mergeCell ref="A3:I3"/>
    <mergeCell ref="A4:I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3" sqref="A3:E3"/>
    </sheetView>
  </sheetViews>
  <sheetFormatPr defaultRowHeight="15" x14ac:dyDescent="0.25"/>
  <cols>
    <col min="1" max="1" width="14.28515625" customWidth="1"/>
    <col min="2" max="2" width="39.5703125" style="1" customWidth="1"/>
    <col min="3" max="4" width="10.28515625" customWidth="1"/>
    <col min="5" max="5" width="14.7109375" bestFit="1" customWidth="1"/>
  </cols>
  <sheetData>
    <row r="1" spans="1:5" ht="94.5" customHeight="1" x14ac:dyDescent="0.25">
      <c r="A1" s="72" t="s">
        <v>42</v>
      </c>
      <c r="B1" s="73"/>
      <c r="C1" s="73"/>
      <c r="D1" s="73"/>
      <c r="E1" s="73"/>
    </row>
    <row r="2" spans="1:5" ht="72.75" customHeight="1" x14ac:dyDescent="0.25">
      <c r="A2" s="71" t="s">
        <v>59</v>
      </c>
      <c r="B2" s="71"/>
      <c r="C2" s="71"/>
      <c r="D2" s="71"/>
      <c r="E2" s="71"/>
    </row>
    <row r="3" spans="1:5" ht="94.5" customHeight="1" x14ac:dyDescent="0.25">
      <c r="A3" s="71" t="s">
        <v>60</v>
      </c>
      <c r="B3" s="71"/>
      <c r="C3" s="71"/>
      <c r="D3" s="71"/>
      <c r="E3" s="71"/>
    </row>
    <row r="4" spans="1:5" ht="60" customHeight="1" x14ac:dyDescent="0.25">
      <c r="A4" s="71" t="s">
        <v>61</v>
      </c>
      <c r="B4" s="71"/>
      <c r="C4" s="71"/>
      <c r="D4" s="71"/>
      <c r="E4" s="71"/>
    </row>
    <row r="5" spans="1:5" ht="130.5" customHeight="1" x14ac:dyDescent="0.25">
      <c r="A5" s="11">
        <v>4</v>
      </c>
      <c r="B5" s="21" t="s">
        <v>30</v>
      </c>
      <c r="C5" s="13">
        <v>1000</v>
      </c>
      <c r="D5" s="29"/>
      <c r="E5" s="29">
        <f>C5*D5</f>
        <v>0</v>
      </c>
    </row>
    <row r="6" spans="1:5" ht="105.75" customHeight="1" x14ac:dyDescent="0.25">
      <c r="A6" s="42" t="s">
        <v>64</v>
      </c>
      <c r="B6" s="42"/>
      <c r="C6" s="42"/>
      <c r="D6" s="42"/>
      <c r="E6" s="42"/>
    </row>
    <row r="7" spans="1:5" ht="189.75" customHeight="1" x14ac:dyDescent="0.25">
      <c r="A7" s="43" t="s">
        <v>63</v>
      </c>
      <c r="B7" s="43"/>
      <c r="C7" s="43"/>
      <c r="D7" s="43"/>
      <c r="E7" s="43"/>
    </row>
  </sheetData>
  <mergeCells count="6">
    <mergeCell ref="A1:E1"/>
    <mergeCell ref="A2:E2"/>
    <mergeCell ref="A3:E3"/>
    <mergeCell ref="A4:E4"/>
    <mergeCell ref="A6:E6"/>
    <mergeCell ref="A7:E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LOTTO 1</vt:lpstr>
      <vt:lpstr>LOTTO 2</vt:lpstr>
      <vt:lpstr>LOTTO 3</vt:lpstr>
      <vt:lpstr>LOTTO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Tiziana Petrella</dc:creator>
  <cp:lastModifiedBy>Tiziana Petrella</cp:lastModifiedBy>
  <dcterms:created xsi:type="dcterms:W3CDTF">2017-04-22T12:47:55Z</dcterms:created>
  <dcterms:modified xsi:type="dcterms:W3CDTF">2017-05-31T12:01:27Z</dcterms:modified>
</cp:coreProperties>
</file>